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2"/>
  </bookViews>
  <sheets>
    <sheet name="42.fel" sheetId="1" r:id="rId1"/>
    <sheet name="forrás" sheetId="2" r:id="rId2"/>
    <sheet name="mo" sheetId="3" r:id="rId3"/>
  </sheets>
  <definedNames/>
  <calcPr fullCalcOnLoad="1"/>
</workbook>
</file>

<file path=xl/sharedStrings.xml><?xml version="1.0" encoding="utf-8"?>
<sst xmlns="http://schemas.openxmlformats.org/spreadsheetml/2006/main" count="77" uniqueCount="44">
  <si>
    <t>Vevő neve</t>
  </si>
  <si>
    <t>Vevőkód</t>
  </si>
  <si>
    <t>Árukód</t>
  </si>
  <si>
    <t>Mennyiség</t>
  </si>
  <si>
    <t>Dátum</t>
  </si>
  <si>
    <t>Tolnay Sarolta</t>
  </si>
  <si>
    <t>Godár Gyula</t>
  </si>
  <si>
    <t>Pető Endre</t>
  </si>
  <si>
    <t>Treff Andorné</t>
  </si>
  <si>
    <t>Sztankay P. Attila</t>
  </si>
  <si>
    <t>Maklári Ibolya</t>
  </si>
  <si>
    <t>Szerkovics Ilona</t>
  </si>
  <si>
    <t>Sólyom Kálmánné</t>
  </si>
  <si>
    <t>Petrus Kata</t>
  </si>
  <si>
    <t>Vágó Kitti</t>
  </si>
  <si>
    <t>Szabó Alexandra</t>
  </si>
  <si>
    <t>Magyar Ilona</t>
  </si>
  <si>
    <t>Bocskor Zsuzsanna</t>
  </si>
  <si>
    <t>Antal Éva</t>
  </si>
  <si>
    <t>Kovács Zoe</t>
  </si>
  <si>
    <t>Dobó László</t>
  </si>
  <si>
    <t>Levend Gáborné</t>
  </si>
  <si>
    <t>Keller Gézáné</t>
  </si>
  <si>
    <t>Péter Tímea</t>
  </si>
  <si>
    <t>Juhász Andrásné</t>
  </si>
  <si>
    <t>Vass Pál</t>
  </si>
  <si>
    <t>Hernádi László</t>
  </si>
  <si>
    <t>Kováts Jutka</t>
  </si>
  <si>
    <t>Farkasházi Katalin</t>
  </si>
  <si>
    <t>Aldrich Emese</t>
  </si>
  <si>
    <t>Derkovits Ottóné</t>
  </si>
  <si>
    <t>Egységár</t>
  </si>
  <si>
    <t>Sóvölgyi Lajos</t>
  </si>
  <si>
    <t>B</t>
  </si>
  <si>
    <t>Összesen</t>
  </si>
  <si>
    <t>Fizetendő összeg</t>
  </si>
  <si>
    <t>Szállítás</t>
  </si>
  <si>
    <t>esernyő</t>
  </si>
  <si>
    <t>walkman</t>
  </si>
  <si>
    <t>étkészlet</t>
  </si>
  <si>
    <t xml:space="preserve"> </t>
  </si>
  <si>
    <t>Termék</t>
  </si>
  <si>
    <t>A</t>
  </si>
  <si>
    <t>C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</si>
</sst>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General_)"/>
    <numFmt numFmtId="166" formatCode="0.0"/>
    <numFmt numFmtId="167" formatCode="dd\-mmm\-yy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</numFmts>
  <fonts count="42">
    <font>
      <sz val="10"/>
      <name val="Arial"/>
      <family val="0"/>
    </font>
    <font>
      <sz val="10"/>
      <name val="MS Sans Serif"/>
      <family val="0"/>
    </font>
    <font>
      <sz val="12"/>
      <name val="Arial Narrow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rgb="FFFF0000"/>
      <name val="Arial"/>
      <family val="2"/>
    </font>
    <font>
      <i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55" applyNumberFormat="1" applyFont="1" applyBorder="1" applyAlignment="1" applyProtection="1">
      <alignment horizontal="left"/>
      <protection/>
    </xf>
    <xf numFmtId="167" fontId="0" fillId="0" borderId="0" xfId="4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" fontId="40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1" fontId="41" fillId="33" borderId="0" xfId="0" applyNumberFormat="1" applyFont="1" applyFill="1" applyAlignment="1">
      <alignment/>
    </xf>
    <xf numFmtId="1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3" fontId="0" fillId="0" borderId="0" xfId="57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RESULT" xfId="54"/>
    <cellStyle name="Normal_Stat5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7">
      <selection activeCell="O15" sqref="O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3"/>
  <legacyDrawing r:id="rId2"/>
  <oleObjects>
    <oleObject progId="Word.Document.12" shapeId="34473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0"/>
  <sheetViews>
    <sheetView zoomScalePageLayoutView="0" workbookViewId="0" topLeftCell="A1">
      <selection activeCell="A1" sqref="A1"/>
    </sheetView>
  </sheetViews>
  <sheetFormatPr defaultColWidth="14.421875" defaultRowHeight="12.75"/>
  <cols>
    <col min="1" max="1" width="17.421875" style="1" bestFit="1" customWidth="1"/>
    <col min="2" max="16384" width="14.421875" style="1" customWidth="1"/>
  </cols>
  <sheetData>
    <row r="1" spans="1:6" ht="12.75">
      <c r="A1" s="1" t="s">
        <v>0</v>
      </c>
      <c r="B1" s="1" t="s">
        <v>1</v>
      </c>
      <c r="C1" s="1" t="s">
        <v>2</v>
      </c>
      <c r="D1" s="5" t="s">
        <v>3</v>
      </c>
      <c r="E1" s="5" t="s">
        <v>31</v>
      </c>
      <c r="F1" s="4" t="s">
        <v>4</v>
      </c>
    </row>
    <row r="2" spans="1:10" ht="12.75">
      <c r="A2" s="10" t="s">
        <v>5</v>
      </c>
      <c r="B2" s="5">
        <v>623807</v>
      </c>
      <c r="C2" s="3">
        <v>913527</v>
      </c>
      <c r="D2" s="2">
        <v>1</v>
      </c>
      <c r="E2" s="2">
        <v>5400</v>
      </c>
      <c r="F2" s="11">
        <v>37015</v>
      </c>
      <c r="G2" s="8"/>
      <c r="H2" s="8"/>
      <c r="I2" s="8"/>
      <c r="J2" s="8"/>
    </row>
    <row r="3" spans="1:6" ht="12.75">
      <c r="A3" s="10" t="s">
        <v>6</v>
      </c>
      <c r="B3" s="5">
        <v>730822</v>
      </c>
      <c r="C3" s="3">
        <v>913527</v>
      </c>
      <c r="D3" s="2">
        <v>1</v>
      </c>
      <c r="E3" s="2">
        <v>5400</v>
      </c>
      <c r="F3" s="11">
        <v>37016</v>
      </c>
    </row>
    <row r="4" spans="1:6" ht="12.75">
      <c r="A4" s="10" t="s">
        <v>7</v>
      </c>
      <c r="B4" s="5">
        <v>615244</v>
      </c>
      <c r="C4" s="3">
        <v>913527</v>
      </c>
      <c r="D4" s="2">
        <v>1</v>
      </c>
      <c r="E4" s="2">
        <v>5400</v>
      </c>
      <c r="F4" s="11">
        <v>37017</v>
      </c>
    </row>
    <row r="5" spans="1:6" ht="12.75">
      <c r="A5" s="10" t="s">
        <v>8</v>
      </c>
      <c r="B5" s="5">
        <v>529508</v>
      </c>
      <c r="C5" s="3">
        <v>913527</v>
      </c>
      <c r="D5" s="2">
        <v>1</v>
      </c>
      <c r="E5" s="2">
        <v>5400</v>
      </c>
      <c r="F5" s="11">
        <v>37018</v>
      </c>
    </row>
    <row r="6" spans="1:6" ht="12.75">
      <c r="A6" s="10" t="s">
        <v>9</v>
      </c>
      <c r="B6" s="5">
        <v>514772</v>
      </c>
      <c r="C6" s="3">
        <v>995666</v>
      </c>
      <c r="D6" s="2">
        <v>1</v>
      </c>
      <c r="E6" s="2">
        <v>3200</v>
      </c>
      <c r="F6" s="11">
        <v>37019</v>
      </c>
    </row>
    <row r="7" spans="1:6" ht="12.75">
      <c r="A7" s="10" t="s">
        <v>10</v>
      </c>
      <c r="B7" s="5">
        <v>796533</v>
      </c>
      <c r="C7" s="3">
        <v>1209345</v>
      </c>
      <c r="D7" s="2">
        <v>2</v>
      </c>
      <c r="E7" s="5">
        <f>+C7/180</f>
        <v>6718.583333333333</v>
      </c>
      <c r="F7" s="11">
        <v>37020</v>
      </c>
    </row>
    <row r="8" spans="1:6" ht="12.75">
      <c r="A8" s="10" t="s">
        <v>32</v>
      </c>
      <c r="B8" s="5">
        <v>967476</v>
      </c>
      <c r="C8" s="3">
        <v>995666</v>
      </c>
      <c r="D8" s="2">
        <v>1</v>
      </c>
      <c r="E8" s="2">
        <v>3200</v>
      </c>
      <c r="F8" s="11">
        <v>37021</v>
      </c>
    </row>
    <row r="9" spans="1:6" ht="12.75">
      <c r="A9" s="10" t="s">
        <v>11</v>
      </c>
      <c r="B9" s="5">
        <v>793722</v>
      </c>
      <c r="C9" s="3">
        <v>453662</v>
      </c>
      <c r="D9" s="2">
        <v>2</v>
      </c>
      <c r="E9" s="5">
        <f aca="true" t="shared" si="0" ref="E9:E25">+C9/180</f>
        <v>2520.3444444444444</v>
      </c>
      <c r="F9" s="11">
        <v>37022</v>
      </c>
    </row>
    <row r="10" spans="1:6" ht="12.75">
      <c r="A10" s="10" t="s">
        <v>12</v>
      </c>
      <c r="B10" s="5">
        <v>362930</v>
      </c>
      <c r="C10" s="3">
        <v>690893</v>
      </c>
      <c r="D10" s="2">
        <v>2</v>
      </c>
      <c r="E10" s="5">
        <f t="shared" si="0"/>
        <v>3838.2944444444443</v>
      </c>
      <c r="F10" s="11">
        <v>37023</v>
      </c>
    </row>
    <row r="11" spans="1:6" ht="12.75">
      <c r="A11" s="10" t="s">
        <v>13</v>
      </c>
      <c r="B11" s="5">
        <v>552715</v>
      </c>
      <c r="C11" s="3">
        <v>913527</v>
      </c>
      <c r="D11" s="2">
        <v>1</v>
      </c>
      <c r="E11" s="2">
        <v>5400</v>
      </c>
      <c r="F11" s="11">
        <v>37024</v>
      </c>
    </row>
    <row r="12" spans="1:6" ht="12.75">
      <c r="A12" s="10" t="s">
        <v>14</v>
      </c>
      <c r="B12" s="5">
        <v>427771</v>
      </c>
      <c r="C12" s="3">
        <v>439338</v>
      </c>
      <c r="D12" s="2">
        <v>1</v>
      </c>
      <c r="E12" s="5">
        <v>6200</v>
      </c>
      <c r="F12" s="11">
        <v>37025</v>
      </c>
    </row>
    <row r="13" spans="1:6" ht="12.75">
      <c r="A13" s="10" t="s">
        <v>15</v>
      </c>
      <c r="B13" s="5">
        <v>351471</v>
      </c>
      <c r="C13" s="3">
        <v>207167</v>
      </c>
      <c r="D13" s="2">
        <v>1</v>
      </c>
      <c r="E13" s="5">
        <f t="shared" si="0"/>
        <v>1150.9277777777777</v>
      </c>
      <c r="F13" s="11">
        <v>37025</v>
      </c>
    </row>
    <row r="14" spans="1:6" ht="12.75">
      <c r="A14" s="10" t="s">
        <v>16</v>
      </c>
      <c r="B14" s="5">
        <v>165734</v>
      </c>
      <c r="C14" s="3">
        <v>1221798</v>
      </c>
      <c r="D14" s="4">
        <v>1</v>
      </c>
      <c r="E14" s="5">
        <f t="shared" si="0"/>
        <v>6787.766666666666</v>
      </c>
      <c r="F14" s="11">
        <v>37025</v>
      </c>
    </row>
    <row r="15" spans="1:6" ht="12.75">
      <c r="A15" s="10" t="s">
        <v>17</v>
      </c>
      <c r="B15" s="5">
        <v>977439</v>
      </c>
      <c r="C15" s="3">
        <v>913527</v>
      </c>
      <c r="D15" s="2">
        <v>5</v>
      </c>
      <c r="E15" s="2">
        <v>5400</v>
      </c>
      <c r="F15" s="11">
        <v>37025</v>
      </c>
    </row>
    <row r="16" spans="1:6" ht="12.75">
      <c r="A16" s="10" t="s">
        <v>18</v>
      </c>
      <c r="B16" s="5">
        <v>646641</v>
      </c>
      <c r="C16" s="3">
        <v>913527</v>
      </c>
      <c r="D16" s="2">
        <v>1</v>
      </c>
      <c r="E16" s="2">
        <v>5400</v>
      </c>
      <c r="F16" s="11">
        <v>37025</v>
      </c>
    </row>
    <row r="17" spans="1:6" ht="12.75">
      <c r="A17" s="10" t="s">
        <v>19</v>
      </c>
      <c r="B17" s="5">
        <v>875966</v>
      </c>
      <c r="C17" s="3">
        <v>439338</v>
      </c>
      <c r="D17" s="2">
        <v>8</v>
      </c>
      <c r="E17" s="5">
        <v>6200</v>
      </c>
      <c r="F17" s="11">
        <v>37030</v>
      </c>
    </row>
    <row r="18" spans="1:6" ht="12.75">
      <c r="A18" s="10" t="s">
        <v>20</v>
      </c>
      <c r="B18" s="5">
        <v>783918</v>
      </c>
      <c r="C18" s="3">
        <v>913527</v>
      </c>
      <c r="D18" s="2">
        <v>1</v>
      </c>
      <c r="E18" s="2">
        <v>5400</v>
      </c>
      <c r="F18" s="11">
        <v>37031</v>
      </c>
    </row>
    <row r="19" spans="1:6" ht="12.75">
      <c r="A19" s="10" t="s">
        <v>21</v>
      </c>
      <c r="B19" s="5">
        <v>969809</v>
      </c>
      <c r="C19" s="3">
        <v>818733</v>
      </c>
      <c r="D19" s="4">
        <v>2</v>
      </c>
      <c r="E19" s="5">
        <f t="shared" si="0"/>
        <v>4548.516666666666</v>
      </c>
      <c r="F19" s="11">
        <v>37032</v>
      </c>
    </row>
    <row r="20" spans="1:6" ht="12.75">
      <c r="A20" s="10" t="s">
        <v>22</v>
      </c>
      <c r="B20" s="5">
        <v>654987</v>
      </c>
      <c r="C20" s="3">
        <v>439338</v>
      </c>
      <c r="D20" s="2">
        <v>1</v>
      </c>
      <c r="E20" s="5">
        <v>6200</v>
      </c>
      <c r="F20" s="11">
        <v>37033</v>
      </c>
    </row>
    <row r="21" spans="1:6" ht="12.75">
      <c r="A21" s="10" t="s">
        <v>23</v>
      </c>
      <c r="B21" s="5">
        <v>846816</v>
      </c>
      <c r="C21" s="3">
        <v>996981</v>
      </c>
      <c r="D21" s="4">
        <v>8</v>
      </c>
      <c r="E21" s="5">
        <f t="shared" si="0"/>
        <v>5538.783333333334</v>
      </c>
      <c r="F21" s="11">
        <v>37034</v>
      </c>
    </row>
    <row r="22" spans="1:6" ht="12.75">
      <c r="A22" s="10" t="s">
        <v>24</v>
      </c>
      <c r="B22" s="5">
        <v>797585</v>
      </c>
      <c r="C22" s="3">
        <v>995666</v>
      </c>
      <c r="D22" s="2">
        <v>1</v>
      </c>
      <c r="E22" s="2">
        <v>3200</v>
      </c>
      <c r="F22" s="11">
        <v>37035</v>
      </c>
    </row>
    <row r="23" spans="1:6" ht="12.75">
      <c r="A23" s="10" t="s">
        <v>25</v>
      </c>
      <c r="B23" s="5">
        <v>300046</v>
      </c>
      <c r="C23" s="3">
        <v>1205387</v>
      </c>
      <c r="D23" s="4">
        <v>1</v>
      </c>
      <c r="E23" s="5">
        <f t="shared" si="0"/>
        <v>6696.594444444445</v>
      </c>
      <c r="F23" s="11">
        <v>37036</v>
      </c>
    </row>
    <row r="24" spans="1:6" ht="12.75">
      <c r="A24" s="10" t="s">
        <v>26</v>
      </c>
      <c r="B24" s="5">
        <v>964310</v>
      </c>
      <c r="C24" s="3">
        <v>439338</v>
      </c>
      <c r="D24" s="2">
        <v>4</v>
      </c>
      <c r="E24" s="5">
        <v>6200</v>
      </c>
      <c r="F24" s="11">
        <v>37037</v>
      </c>
    </row>
    <row r="25" spans="1:6" ht="12.75">
      <c r="A25" s="10" t="s">
        <v>27</v>
      </c>
      <c r="B25" s="5">
        <v>702468</v>
      </c>
      <c r="C25" s="3">
        <v>187730</v>
      </c>
      <c r="D25" s="2">
        <v>2</v>
      </c>
      <c r="E25" s="5">
        <f t="shared" si="0"/>
        <v>1042.9444444444443</v>
      </c>
      <c r="F25" s="11">
        <v>37038</v>
      </c>
    </row>
    <row r="26" spans="1:6" ht="12.75">
      <c r="A26" s="10" t="s">
        <v>28</v>
      </c>
      <c r="B26" s="5">
        <v>150184</v>
      </c>
      <c r="C26" s="3">
        <v>439338</v>
      </c>
      <c r="D26" s="2">
        <v>1</v>
      </c>
      <c r="E26" s="5">
        <v>6200</v>
      </c>
      <c r="F26" s="11">
        <v>37039</v>
      </c>
    </row>
    <row r="27" spans="1:6" ht="12.75">
      <c r="A27" s="10" t="s">
        <v>29</v>
      </c>
      <c r="B27" s="5">
        <v>170168</v>
      </c>
      <c r="C27" s="3">
        <v>995666</v>
      </c>
      <c r="D27" s="2">
        <v>2</v>
      </c>
      <c r="E27" s="2">
        <v>3200</v>
      </c>
      <c r="F27" s="11">
        <v>37040</v>
      </c>
    </row>
    <row r="28" spans="1:6" ht="12.75">
      <c r="A28" s="10" t="s">
        <v>30</v>
      </c>
      <c r="B28" s="5">
        <v>435944</v>
      </c>
      <c r="C28" s="3">
        <v>995666</v>
      </c>
      <c r="D28" s="2">
        <v>1</v>
      </c>
      <c r="E28" s="2">
        <v>3200</v>
      </c>
      <c r="F28" s="11">
        <v>37041</v>
      </c>
    </row>
    <row r="29" ht="12.75">
      <c r="C29" s="9"/>
    </row>
    <row r="30" ht="12.75">
      <c r="C30" s="9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ht="12.75">
      <c r="C35" s="9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4" ht="12.75">
      <c r="A161"/>
      <c r="B161"/>
      <c r="C161" s="7"/>
      <c r="D161" s="7"/>
    </row>
    <row r="162" spans="1:4" ht="12.75">
      <c r="A162"/>
      <c r="B162"/>
      <c r="C162" s="7"/>
      <c r="D162" s="7"/>
    </row>
    <row r="163" spans="1:4" ht="12.75">
      <c r="A163"/>
      <c r="B163"/>
      <c r="C163" s="7"/>
      <c r="D163" s="7"/>
    </row>
    <row r="164" spans="1:4" ht="12.75">
      <c r="A164"/>
      <c r="B164"/>
      <c r="C164" s="7"/>
      <c r="D164" s="7"/>
    </row>
    <row r="165" spans="1:4" ht="12.75">
      <c r="A165"/>
      <c r="B165"/>
      <c r="C165" s="7"/>
      <c r="D165" s="7"/>
    </row>
    <row r="166" spans="1:4" ht="12.75">
      <c r="A166"/>
      <c r="B166"/>
      <c r="C166" s="7"/>
      <c r="D166" s="7"/>
    </row>
    <row r="167" spans="1:4" ht="12.75">
      <c r="A167"/>
      <c r="B167"/>
      <c r="C167" s="7"/>
      <c r="D167" s="7"/>
    </row>
    <row r="168" spans="1:4" ht="12.75">
      <c r="A168"/>
      <c r="B168"/>
      <c r="C168" s="7"/>
      <c r="D168" s="7"/>
    </row>
    <row r="169" spans="1:4" ht="12.75">
      <c r="A169"/>
      <c r="B169"/>
      <c r="C169" s="7"/>
      <c r="D169" s="7"/>
    </row>
    <row r="170" spans="1:4" ht="12.75">
      <c r="A170"/>
      <c r="B170"/>
      <c r="C170" s="7"/>
      <c r="D170" s="7"/>
    </row>
    <row r="171" spans="1:4" ht="12.75">
      <c r="A171"/>
      <c r="B171"/>
      <c r="C171" s="7"/>
      <c r="D171" s="7"/>
    </row>
    <row r="172" spans="1:4" ht="12.75">
      <c r="A172"/>
      <c r="B172"/>
      <c r="C172" s="7"/>
      <c r="D172" s="7"/>
    </row>
    <row r="173" spans="1:4" ht="12.75">
      <c r="A173"/>
      <c r="B173"/>
      <c r="C173" s="7"/>
      <c r="D173" s="7"/>
    </row>
    <row r="174" spans="1:4" ht="12.75">
      <c r="A174"/>
      <c r="B174"/>
      <c r="C174" s="7"/>
      <c r="D174" s="7"/>
    </row>
    <row r="175" spans="1:4" ht="12.75">
      <c r="A175"/>
      <c r="B175"/>
      <c r="C175" s="7"/>
      <c r="D175" s="7"/>
    </row>
    <row r="176" spans="1:4" ht="12.75">
      <c r="A176"/>
      <c r="B176"/>
      <c r="C176" s="7"/>
      <c r="D176" s="7"/>
    </row>
    <row r="177" spans="1:4" ht="12.75">
      <c r="A177"/>
      <c r="B177"/>
      <c r="C177" s="7"/>
      <c r="D177" s="7"/>
    </row>
    <row r="178" spans="1:4" ht="12.75">
      <c r="A178"/>
      <c r="B178"/>
      <c r="C178" s="7"/>
      <c r="D178" s="7"/>
    </row>
    <row r="179" spans="1:4" ht="12.75">
      <c r="A179"/>
      <c r="B179"/>
      <c r="C179" s="7"/>
      <c r="D179" s="7"/>
    </row>
    <row r="180" spans="1:4" ht="12.75">
      <c r="A180"/>
      <c r="B180"/>
      <c r="C180" s="7"/>
      <c r="D180" s="7"/>
    </row>
    <row r="181" spans="1:4" ht="12.75">
      <c r="A181"/>
      <c r="B181"/>
      <c r="C181" s="7"/>
      <c r="D181" s="7"/>
    </row>
    <row r="182" spans="1:4" ht="12.75">
      <c r="A182"/>
      <c r="B182"/>
      <c r="C182" s="7"/>
      <c r="D182" s="7"/>
    </row>
    <row r="183" spans="1:4" ht="12.75">
      <c r="A183"/>
      <c r="B183"/>
      <c r="C183" s="7"/>
      <c r="D183" s="7"/>
    </row>
    <row r="184" spans="1:4" ht="12.75">
      <c r="A184"/>
      <c r="B184"/>
      <c r="C184" s="7"/>
      <c r="D184" s="7"/>
    </row>
    <row r="185" spans="1:4" ht="12.75">
      <c r="A185"/>
      <c r="B185"/>
      <c r="C185" s="7"/>
      <c r="D185" s="7"/>
    </row>
    <row r="186" spans="1:4" ht="12.75">
      <c r="A186"/>
      <c r="B186"/>
      <c r="C186" s="7"/>
      <c r="D186" s="7"/>
    </row>
    <row r="187" spans="1:4" ht="12.75">
      <c r="A187"/>
      <c r="B187"/>
      <c r="C187" s="7"/>
      <c r="D187" s="7"/>
    </row>
    <row r="188" spans="1:4" ht="12.75">
      <c r="A188"/>
      <c r="B188"/>
      <c r="C188" s="7"/>
      <c r="D188" s="7"/>
    </row>
    <row r="189" spans="1:4" ht="12.75">
      <c r="A189"/>
      <c r="B189"/>
      <c r="C189" s="7"/>
      <c r="D189" s="7"/>
    </row>
    <row r="190" spans="1:4" ht="12.75">
      <c r="A190"/>
      <c r="B190"/>
      <c r="C190" s="7"/>
      <c r="D190" s="7"/>
    </row>
    <row r="191" spans="1:4" ht="12.75">
      <c r="A191"/>
      <c r="B191"/>
      <c r="C191" s="7"/>
      <c r="D191" s="7"/>
    </row>
    <row r="192" spans="1:4" ht="12.75">
      <c r="A192"/>
      <c r="B192"/>
      <c r="C192" s="7"/>
      <c r="D192" s="7"/>
    </row>
    <row r="193" spans="1:4" ht="12.75">
      <c r="A193"/>
      <c r="B193"/>
      <c r="C193" s="7"/>
      <c r="D193" s="7"/>
    </row>
    <row r="194" spans="1:4" ht="12.75">
      <c r="A194"/>
      <c r="B194"/>
      <c r="C194" s="7"/>
      <c r="D194" s="7"/>
    </row>
    <row r="195" spans="1:4" ht="12.75">
      <c r="A195"/>
      <c r="B195"/>
      <c r="C195" s="7"/>
      <c r="D195" s="7"/>
    </row>
    <row r="196" spans="1:4" ht="12.75">
      <c r="A196"/>
      <c r="B196"/>
      <c r="C196" s="7"/>
      <c r="D196" s="7"/>
    </row>
    <row r="197" spans="1:4" ht="12.75">
      <c r="A197"/>
      <c r="B197"/>
      <c r="C197" s="7"/>
      <c r="D197" s="7"/>
    </row>
    <row r="198" spans="1:4" ht="12.75">
      <c r="A198"/>
      <c r="B198"/>
      <c r="C198" s="7"/>
      <c r="D198" s="7"/>
    </row>
    <row r="199" spans="1:4" ht="12.75">
      <c r="A199"/>
      <c r="B199"/>
      <c r="C199" s="7"/>
      <c r="D199" s="7"/>
    </row>
    <row r="200" spans="1:4" ht="12.75">
      <c r="A200"/>
      <c r="B200"/>
      <c r="C200" s="7"/>
      <c r="D200" s="7"/>
    </row>
    <row r="201" spans="1:4" ht="12.75">
      <c r="A201"/>
      <c r="B201"/>
      <c r="C201" s="7"/>
      <c r="D201" s="7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 s="6"/>
    </row>
    <row r="245" spans="1:2" ht="12.75">
      <c r="A245"/>
      <c r="B245" s="6"/>
    </row>
    <row r="246" spans="1:2" ht="12.75">
      <c r="A246"/>
      <c r="B246" s="6"/>
    </row>
    <row r="247" spans="1:2" ht="12.75">
      <c r="A247"/>
      <c r="B247" s="6"/>
    </row>
    <row r="248" spans="1:2" ht="12.75">
      <c r="A248"/>
      <c r="B248" s="6"/>
    </row>
    <row r="249" spans="1:2" ht="12.75">
      <c r="A249"/>
      <c r="B249" s="6"/>
    </row>
    <row r="250" spans="1:2" ht="12.75">
      <c r="A250"/>
      <c r="B250" s="6"/>
    </row>
    <row r="251" spans="1:2" ht="12.75">
      <c r="A251"/>
      <c r="B251" s="6"/>
    </row>
    <row r="252" spans="1:2" ht="12.75">
      <c r="A252"/>
      <c r="B252" s="6"/>
    </row>
    <row r="253" spans="1:2" ht="12.75">
      <c r="A253"/>
      <c r="B253" s="6"/>
    </row>
    <row r="254" spans="1:2" ht="12.75">
      <c r="A254"/>
      <c r="B254" s="6"/>
    </row>
    <row r="255" spans="1:2" ht="12.75">
      <c r="A255"/>
      <c r="B255" s="6"/>
    </row>
    <row r="256" spans="1:2" ht="12.75">
      <c r="A256"/>
      <c r="B256" s="6"/>
    </row>
    <row r="257" spans="1:2" ht="12.75">
      <c r="A257"/>
      <c r="B257" s="6"/>
    </row>
    <row r="258" spans="1:2" ht="12.75">
      <c r="A258"/>
      <c r="B258" s="6"/>
    </row>
    <row r="259" spans="1:2" ht="12.75">
      <c r="A259"/>
      <c r="B259" s="6"/>
    </row>
    <row r="260" spans="1:2" ht="12.75">
      <c r="A260"/>
      <c r="B260" s="6"/>
    </row>
    <row r="261" spans="1:2" ht="12.75">
      <c r="A261"/>
      <c r="B261" s="6"/>
    </row>
    <row r="262" spans="1:2" ht="12.75">
      <c r="A262"/>
      <c r="B262" s="6"/>
    </row>
    <row r="263" spans="1:2" ht="12.75">
      <c r="A263"/>
      <c r="B263" s="6"/>
    </row>
    <row r="264" spans="1:2" ht="12.75">
      <c r="A264"/>
      <c r="B264" s="6"/>
    </row>
    <row r="265" spans="1:2" ht="12.75">
      <c r="A265"/>
      <c r="B265" s="6"/>
    </row>
    <row r="266" spans="1:2" ht="12.75">
      <c r="A266"/>
      <c r="B266" s="6"/>
    </row>
    <row r="267" spans="1:2" ht="12.75">
      <c r="A267"/>
      <c r="B267" s="6"/>
    </row>
    <row r="268" spans="1:2" ht="12.75">
      <c r="A268"/>
      <c r="B268" s="6"/>
    </row>
    <row r="269" spans="1:2" ht="12.75">
      <c r="A269"/>
      <c r="B269" s="6"/>
    </row>
    <row r="270" spans="1:2" ht="12.75">
      <c r="A270"/>
      <c r="B270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0"/>
  <sheetViews>
    <sheetView tabSelected="1" zoomScalePageLayoutView="0" workbookViewId="0" topLeftCell="C1">
      <selection activeCell="N9" sqref="N9"/>
    </sheetView>
  </sheetViews>
  <sheetFormatPr defaultColWidth="14.421875" defaultRowHeight="12.75"/>
  <cols>
    <col min="1" max="1" width="17.421875" style="1" bestFit="1" customWidth="1"/>
    <col min="2" max="3" width="14.421875" style="1" customWidth="1"/>
    <col min="4" max="4" width="10.00390625" style="1" bestFit="1" customWidth="1"/>
    <col min="5" max="5" width="8.8515625" style="1" bestFit="1" customWidth="1"/>
    <col min="6" max="6" width="9.140625" style="1" bestFit="1" customWidth="1"/>
    <col min="7" max="7" width="9.421875" style="1" bestFit="1" customWidth="1"/>
    <col min="8" max="9" width="14.421875" style="1" customWidth="1"/>
    <col min="10" max="10" width="10.00390625" style="1" customWidth="1"/>
    <col min="11" max="11" width="5.00390625" style="1" customWidth="1"/>
    <col min="12" max="12" width="10.7109375" style="1" customWidth="1"/>
    <col min="13" max="13" width="9.421875" style="1" customWidth="1"/>
    <col min="14" max="14" width="3.7109375" style="1" customWidth="1"/>
    <col min="15" max="15" width="2.8515625" style="1" customWidth="1"/>
    <col min="16" max="17" width="8.8515625" style="1" customWidth="1"/>
    <col min="18" max="16384" width="14.421875" style="1" customWidth="1"/>
  </cols>
  <sheetData>
    <row r="1" spans="1:11" ht="12.75">
      <c r="A1" s="1" t="s">
        <v>0</v>
      </c>
      <c r="B1" s="1" t="s">
        <v>1</v>
      </c>
      <c r="C1" s="1" t="s">
        <v>2</v>
      </c>
      <c r="D1" s="5" t="s">
        <v>3</v>
      </c>
      <c r="E1" s="5" t="s">
        <v>31</v>
      </c>
      <c r="F1" s="4" t="s">
        <v>4</v>
      </c>
      <c r="G1" s="13" t="s">
        <v>34</v>
      </c>
      <c r="H1" s="13" t="s">
        <v>35</v>
      </c>
      <c r="I1" s="13" t="s">
        <v>36</v>
      </c>
      <c r="K1" s="14">
        <v>0.25</v>
      </c>
    </row>
    <row r="2" spans="1:13" ht="12.75">
      <c r="A2" s="10" t="s">
        <v>28</v>
      </c>
      <c r="B2" s="16">
        <v>150184</v>
      </c>
      <c r="C2" s="18">
        <v>439338</v>
      </c>
      <c r="D2" s="17">
        <v>1</v>
      </c>
      <c r="E2" s="17">
        <v>6200</v>
      </c>
      <c r="F2" s="11">
        <v>37039</v>
      </c>
      <c r="G2" s="20">
        <f>D2*E2</f>
        <v>6200</v>
      </c>
      <c r="H2" s="20">
        <f>G2*(1+$K$1)</f>
        <v>7750</v>
      </c>
      <c r="I2" s="15">
        <f>F2+14</f>
        <v>37053</v>
      </c>
      <c r="J2" s="8" t="str">
        <f aca="true" t="shared" si="0" ref="J2:J27">VLOOKUP(H2,$L$2:$M$5,2)</f>
        <v> </v>
      </c>
      <c r="L2">
        <v>0</v>
      </c>
      <c r="M2" s="12" t="s">
        <v>40</v>
      </c>
    </row>
    <row r="3" spans="1:18" ht="12.75">
      <c r="A3" s="10" t="s">
        <v>16</v>
      </c>
      <c r="B3" s="16">
        <v>165734</v>
      </c>
      <c r="C3" s="18">
        <v>1221798</v>
      </c>
      <c r="D3" s="19">
        <v>1</v>
      </c>
      <c r="E3" s="17">
        <f>+C3/180</f>
        <v>6787.766666666666</v>
      </c>
      <c r="F3" s="11">
        <v>37025</v>
      </c>
      <c r="G3" s="20">
        <f>D3*E3</f>
        <v>6787.766666666666</v>
      </c>
      <c r="H3" s="20">
        <f>G3*(1+$K$1)</f>
        <v>8484.708333333332</v>
      </c>
      <c r="I3" s="15">
        <f>F3+14</f>
        <v>37039</v>
      </c>
      <c r="J3" s="8" t="str">
        <f t="shared" si="0"/>
        <v> </v>
      </c>
      <c r="L3" s="22">
        <v>10000</v>
      </c>
      <c r="M3" s="21" t="s">
        <v>37</v>
      </c>
      <c r="P3" s="12" t="s">
        <v>41</v>
      </c>
      <c r="Q3">
        <v>2003</v>
      </c>
      <c r="R3">
        <v>2004</v>
      </c>
    </row>
    <row r="4" spans="1:18" ht="12.75">
      <c r="A4" s="10" t="s">
        <v>29</v>
      </c>
      <c r="B4" s="16">
        <v>170168</v>
      </c>
      <c r="C4" s="18">
        <v>995666</v>
      </c>
      <c r="D4" s="17">
        <v>2</v>
      </c>
      <c r="E4" s="17">
        <v>3200</v>
      </c>
      <c r="F4" s="11">
        <v>37040</v>
      </c>
      <c r="G4" s="20">
        <f>D4*E4</f>
        <v>6400</v>
      </c>
      <c r="H4" s="20">
        <f>G4*(1+$K$1)</f>
        <v>8000</v>
      </c>
      <c r="I4" s="15">
        <f>F4+14</f>
        <v>37054</v>
      </c>
      <c r="J4" s="8" t="str">
        <f t="shared" si="0"/>
        <v> </v>
      </c>
      <c r="L4" s="22">
        <v>25000</v>
      </c>
      <c r="M4" s="21" t="s">
        <v>38</v>
      </c>
      <c r="P4" s="12" t="s">
        <v>42</v>
      </c>
      <c r="Q4">
        <v>1</v>
      </c>
      <c r="R4">
        <v>2</v>
      </c>
    </row>
    <row r="5" spans="1:18" ht="12.75">
      <c r="A5" s="10" t="s">
        <v>25</v>
      </c>
      <c r="B5" s="16">
        <v>300046</v>
      </c>
      <c r="C5" s="18">
        <v>1205387</v>
      </c>
      <c r="D5" s="19">
        <v>1</v>
      </c>
      <c r="E5" s="17">
        <f>+C5/180</f>
        <v>6696.594444444445</v>
      </c>
      <c r="F5" s="11">
        <v>37036</v>
      </c>
      <c r="G5" s="20">
        <f>D5*E5</f>
        <v>6696.594444444445</v>
      </c>
      <c r="H5" s="20">
        <f>G5*(1+$K$1)</f>
        <v>8370.743055555557</v>
      </c>
      <c r="I5" s="15">
        <f>F5+14</f>
        <v>37050</v>
      </c>
      <c r="J5" s="8" t="str">
        <f t="shared" si="0"/>
        <v> </v>
      </c>
      <c r="L5" s="22">
        <v>40000</v>
      </c>
      <c r="M5" s="21" t="s">
        <v>39</v>
      </c>
      <c r="P5" s="12" t="s">
        <v>33</v>
      </c>
      <c r="Q5">
        <v>2</v>
      </c>
      <c r="R5">
        <v>1</v>
      </c>
    </row>
    <row r="6" spans="1:18" ht="12.75">
      <c r="A6" s="10" t="s">
        <v>15</v>
      </c>
      <c r="B6" s="16">
        <v>351471</v>
      </c>
      <c r="C6" s="18">
        <v>207167</v>
      </c>
      <c r="D6" s="17">
        <v>1</v>
      </c>
      <c r="E6" s="17">
        <f>+C6/180</f>
        <v>1150.9277777777777</v>
      </c>
      <c r="F6" s="11">
        <v>37025</v>
      </c>
      <c r="G6" s="20">
        <f>D6*E6</f>
        <v>1150.9277777777777</v>
      </c>
      <c r="H6" s="20">
        <f>G6*(1+$K$1)</f>
        <v>1438.6597222222222</v>
      </c>
      <c r="I6" s="15">
        <f>F6+14</f>
        <v>37039</v>
      </c>
      <c r="J6" s="8" t="str">
        <f t="shared" si="0"/>
        <v> </v>
      </c>
      <c r="P6" s="12" t="s">
        <v>43</v>
      </c>
      <c r="Q6">
        <v>4</v>
      </c>
      <c r="R6">
        <v>3</v>
      </c>
    </row>
    <row r="7" spans="1:10" ht="12.75">
      <c r="A7" s="10" t="s">
        <v>12</v>
      </c>
      <c r="B7" s="16">
        <v>362930</v>
      </c>
      <c r="C7" s="18">
        <v>690893</v>
      </c>
      <c r="D7" s="17">
        <v>2</v>
      </c>
      <c r="E7" s="17">
        <f>+C7/180</f>
        <v>3838.2944444444443</v>
      </c>
      <c r="F7" s="11">
        <v>37023</v>
      </c>
      <c r="G7" s="20">
        <f>D7*E7</f>
        <v>7676.5888888888885</v>
      </c>
      <c r="H7" s="20">
        <f>G7*(1+$K$1)</f>
        <v>9595.736111111111</v>
      </c>
      <c r="I7" s="15">
        <f>F7+14</f>
        <v>37037</v>
      </c>
      <c r="J7" s="8" t="str">
        <f t="shared" si="0"/>
        <v> </v>
      </c>
    </row>
    <row r="8" spans="1:10" ht="12.75">
      <c r="A8" s="10" t="s">
        <v>14</v>
      </c>
      <c r="B8" s="16">
        <v>427771</v>
      </c>
      <c r="C8" s="18">
        <v>439338</v>
      </c>
      <c r="D8" s="17">
        <v>1</v>
      </c>
      <c r="E8" s="17">
        <v>6200</v>
      </c>
      <c r="F8" s="11">
        <v>37025</v>
      </c>
      <c r="G8" s="20">
        <f>D8*E8</f>
        <v>6200</v>
      </c>
      <c r="H8" s="20">
        <f>G8*(1+$K$1)</f>
        <v>7750</v>
      </c>
      <c r="I8" s="15">
        <f>F8+14</f>
        <v>37039</v>
      </c>
      <c r="J8" s="8" t="str">
        <f t="shared" si="0"/>
        <v> </v>
      </c>
    </row>
    <row r="9" spans="1:10" ht="12.75">
      <c r="A9" s="10" t="s">
        <v>30</v>
      </c>
      <c r="B9" s="16">
        <v>435944</v>
      </c>
      <c r="C9" s="18">
        <v>995666</v>
      </c>
      <c r="D9" s="17">
        <v>1</v>
      </c>
      <c r="E9" s="17">
        <v>3200</v>
      </c>
      <c r="F9" s="11">
        <v>37041</v>
      </c>
      <c r="G9" s="20">
        <f>D9*E9</f>
        <v>3200</v>
      </c>
      <c r="H9" s="20">
        <f>G9*(1+$K$1)</f>
        <v>4000</v>
      </c>
      <c r="I9" s="15">
        <f>F9+14</f>
        <v>37055</v>
      </c>
      <c r="J9" s="8" t="str">
        <f t="shared" si="0"/>
        <v> </v>
      </c>
    </row>
    <row r="10" spans="1:10" ht="12.75">
      <c r="A10" s="10" t="s">
        <v>9</v>
      </c>
      <c r="B10" s="16">
        <v>514772</v>
      </c>
      <c r="C10" s="18">
        <v>995666</v>
      </c>
      <c r="D10" s="17">
        <v>1</v>
      </c>
      <c r="E10" s="17">
        <v>3200</v>
      </c>
      <c r="F10" s="11">
        <v>37019</v>
      </c>
      <c r="G10" s="20">
        <f>D10*E10</f>
        <v>3200</v>
      </c>
      <c r="H10" s="20">
        <f>G10*(1+$K$1)</f>
        <v>4000</v>
      </c>
      <c r="I10" s="15">
        <f>F10+14</f>
        <v>37033</v>
      </c>
      <c r="J10" s="8" t="str">
        <f t="shared" si="0"/>
        <v> </v>
      </c>
    </row>
    <row r="11" spans="1:10" ht="12.75">
      <c r="A11" s="10" t="s">
        <v>8</v>
      </c>
      <c r="B11" s="16">
        <v>529508</v>
      </c>
      <c r="C11" s="18">
        <v>913527</v>
      </c>
      <c r="D11" s="17">
        <v>1</v>
      </c>
      <c r="E11" s="17">
        <v>5400</v>
      </c>
      <c r="F11" s="11">
        <v>37018</v>
      </c>
      <c r="G11" s="20">
        <f>D11*E11</f>
        <v>5400</v>
      </c>
      <c r="H11" s="20">
        <f>G11*(1+$K$1)</f>
        <v>6750</v>
      </c>
      <c r="I11" s="15">
        <f>F11+14</f>
        <v>37032</v>
      </c>
      <c r="J11" s="8" t="str">
        <f t="shared" si="0"/>
        <v> </v>
      </c>
    </row>
    <row r="12" spans="1:10" ht="12.75">
      <c r="A12" s="10" t="s">
        <v>13</v>
      </c>
      <c r="B12" s="16">
        <v>552715</v>
      </c>
      <c r="C12" s="18">
        <v>913527</v>
      </c>
      <c r="D12" s="17">
        <v>1</v>
      </c>
      <c r="E12" s="17">
        <v>5400</v>
      </c>
      <c r="F12" s="11">
        <v>37024</v>
      </c>
      <c r="G12" s="20">
        <f>D12*E12</f>
        <v>5400</v>
      </c>
      <c r="H12" s="20">
        <f>G12*(1+$K$1)</f>
        <v>6750</v>
      </c>
      <c r="I12" s="15">
        <f>F12+14</f>
        <v>37038</v>
      </c>
      <c r="J12" s="8" t="str">
        <f t="shared" si="0"/>
        <v> </v>
      </c>
    </row>
    <row r="13" spans="1:10" ht="12.75">
      <c r="A13" s="10" t="s">
        <v>7</v>
      </c>
      <c r="B13" s="16">
        <v>615244</v>
      </c>
      <c r="C13" s="18">
        <v>913527</v>
      </c>
      <c r="D13" s="17">
        <v>1</v>
      </c>
      <c r="E13" s="17">
        <v>5400</v>
      </c>
      <c r="F13" s="11">
        <v>37017</v>
      </c>
      <c r="G13" s="20">
        <f>D13*E13</f>
        <v>5400</v>
      </c>
      <c r="H13" s="20">
        <f>G13*(1+$K$1)</f>
        <v>6750</v>
      </c>
      <c r="I13" s="15">
        <f>F13+14</f>
        <v>37031</v>
      </c>
      <c r="J13" s="8" t="str">
        <f t="shared" si="0"/>
        <v> </v>
      </c>
    </row>
    <row r="14" spans="1:10" ht="12.75">
      <c r="A14" s="10" t="s">
        <v>5</v>
      </c>
      <c r="B14" s="16">
        <v>623807</v>
      </c>
      <c r="C14" s="18">
        <v>913527</v>
      </c>
      <c r="D14" s="17">
        <v>1</v>
      </c>
      <c r="E14" s="17">
        <v>5400</v>
      </c>
      <c r="F14" s="11">
        <v>37015</v>
      </c>
      <c r="G14" s="20">
        <f>D14*E14</f>
        <v>5400</v>
      </c>
      <c r="H14" s="20">
        <f>G14*(1+$K$1)</f>
        <v>6750</v>
      </c>
      <c r="I14" s="15">
        <f>F14+14</f>
        <v>37029</v>
      </c>
      <c r="J14" s="8" t="str">
        <f t="shared" si="0"/>
        <v> </v>
      </c>
    </row>
    <row r="15" spans="1:10" ht="12.75">
      <c r="A15" s="10" t="s">
        <v>18</v>
      </c>
      <c r="B15" s="16">
        <v>646641</v>
      </c>
      <c r="C15" s="18">
        <v>913527</v>
      </c>
      <c r="D15" s="17">
        <v>1</v>
      </c>
      <c r="E15" s="17">
        <v>5400</v>
      </c>
      <c r="F15" s="11">
        <v>37025</v>
      </c>
      <c r="G15" s="20">
        <f>D15*E15</f>
        <v>5400</v>
      </c>
      <c r="H15" s="20">
        <f>G15*(1+$K$1)</f>
        <v>6750</v>
      </c>
      <c r="I15" s="15">
        <f>F15+14</f>
        <v>37039</v>
      </c>
      <c r="J15" s="8" t="str">
        <f t="shared" si="0"/>
        <v> </v>
      </c>
    </row>
    <row r="16" spans="1:10" ht="12.75">
      <c r="A16" s="10" t="s">
        <v>22</v>
      </c>
      <c r="B16" s="16">
        <v>654987</v>
      </c>
      <c r="C16" s="18">
        <v>439338</v>
      </c>
      <c r="D16" s="17">
        <v>1</v>
      </c>
      <c r="E16" s="17">
        <v>6200</v>
      </c>
      <c r="F16" s="11">
        <v>37033</v>
      </c>
      <c r="G16" s="20">
        <f>D16*E16</f>
        <v>6200</v>
      </c>
      <c r="H16" s="20">
        <f>G16*(1+$K$1)</f>
        <v>7750</v>
      </c>
      <c r="I16" s="15">
        <f>F16+14</f>
        <v>37047</v>
      </c>
      <c r="J16" s="8" t="str">
        <f t="shared" si="0"/>
        <v> </v>
      </c>
    </row>
    <row r="17" spans="1:10" ht="12.75">
      <c r="A17" s="10" t="s">
        <v>27</v>
      </c>
      <c r="B17" s="16">
        <v>702468</v>
      </c>
      <c r="C17" s="18">
        <v>187730</v>
      </c>
      <c r="D17" s="17">
        <v>2</v>
      </c>
      <c r="E17" s="17">
        <f>+C17/180</f>
        <v>1042.9444444444443</v>
      </c>
      <c r="F17" s="11">
        <v>37038</v>
      </c>
      <c r="G17" s="20">
        <f>D17*E17</f>
        <v>2085.8888888888887</v>
      </c>
      <c r="H17" s="20">
        <f>G17*(1+$K$1)</f>
        <v>2607.361111111111</v>
      </c>
      <c r="I17" s="15">
        <f>F17+14</f>
        <v>37052</v>
      </c>
      <c r="J17" s="8" t="str">
        <f t="shared" si="0"/>
        <v> </v>
      </c>
    </row>
    <row r="18" spans="1:10" ht="12.75">
      <c r="A18" s="10" t="s">
        <v>6</v>
      </c>
      <c r="B18" s="16">
        <v>730822</v>
      </c>
      <c r="C18" s="18">
        <v>913527</v>
      </c>
      <c r="D18" s="17">
        <v>1</v>
      </c>
      <c r="E18" s="17">
        <v>5400</v>
      </c>
      <c r="F18" s="11">
        <v>37016</v>
      </c>
      <c r="G18" s="20">
        <f>D18*E18</f>
        <v>5400</v>
      </c>
      <c r="H18" s="20">
        <f>G18*(1+$K$1)</f>
        <v>6750</v>
      </c>
      <c r="I18" s="15">
        <f>F18+14</f>
        <v>37030</v>
      </c>
      <c r="J18" s="8" t="str">
        <f t="shared" si="0"/>
        <v> </v>
      </c>
    </row>
    <row r="19" spans="1:10" ht="12.75">
      <c r="A19" s="10" t="s">
        <v>20</v>
      </c>
      <c r="B19" s="16">
        <v>783918</v>
      </c>
      <c r="C19" s="18">
        <v>913527</v>
      </c>
      <c r="D19" s="17">
        <v>1</v>
      </c>
      <c r="E19" s="17">
        <v>5400</v>
      </c>
      <c r="F19" s="11">
        <v>37031</v>
      </c>
      <c r="G19" s="20">
        <f>D19*E19</f>
        <v>5400</v>
      </c>
      <c r="H19" s="20">
        <f>G19*(1+$K$1)</f>
        <v>6750</v>
      </c>
      <c r="I19" s="15">
        <f>F19+14</f>
        <v>37045</v>
      </c>
      <c r="J19" s="8" t="str">
        <f t="shared" si="0"/>
        <v> </v>
      </c>
    </row>
    <row r="20" spans="1:10" ht="12.75">
      <c r="A20" s="10" t="s">
        <v>11</v>
      </c>
      <c r="B20" s="16">
        <v>793722</v>
      </c>
      <c r="C20" s="18">
        <v>453662</v>
      </c>
      <c r="D20" s="17">
        <v>2</v>
      </c>
      <c r="E20" s="17">
        <f>+C20/180</f>
        <v>2520.3444444444444</v>
      </c>
      <c r="F20" s="11">
        <v>37022</v>
      </c>
      <c r="G20" s="20">
        <f>D20*E20</f>
        <v>5040.688888888889</v>
      </c>
      <c r="H20" s="20">
        <f>G20*(1+$K$1)</f>
        <v>6300.861111111111</v>
      </c>
      <c r="I20" s="15">
        <f>F20+14</f>
        <v>37036</v>
      </c>
      <c r="J20" s="8" t="str">
        <f t="shared" si="0"/>
        <v> </v>
      </c>
    </row>
    <row r="21" spans="1:10" ht="12.75">
      <c r="A21" s="10" t="s">
        <v>10</v>
      </c>
      <c r="B21" s="16">
        <v>796533</v>
      </c>
      <c r="C21" s="18">
        <v>1209345</v>
      </c>
      <c r="D21" s="17">
        <v>2</v>
      </c>
      <c r="E21" s="17">
        <f>+C21/180</f>
        <v>6718.583333333333</v>
      </c>
      <c r="F21" s="11">
        <v>37020</v>
      </c>
      <c r="G21" s="20">
        <f>D21*E21</f>
        <v>13437.166666666666</v>
      </c>
      <c r="H21" s="20">
        <f>G21*(1+$K$1)</f>
        <v>16796.458333333332</v>
      </c>
      <c r="I21" s="15">
        <f>F21+14</f>
        <v>37034</v>
      </c>
      <c r="J21" s="8" t="str">
        <f t="shared" si="0"/>
        <v>esernyő</v>
      </c>
    </row>
    <row r="22" spans="1:10" ht="12.75">
      <c r="A22" s="10" t="s">
        <v>24</v>
      </c>
      <c r="B22" s="16">
        <v>797585</v>
      </c>
      <c r="C22" s="18">
        <v>995666</v>
      </c>
      <c r="D22" s="17">
        <v>1</v>
      </c>
      <c r="E22" s="17">
        <v>3200</v>
      </c>
      <c r="F22" s="11">
        <v>37035</v>
      </c>
      <c r="G22" s="20">
        <f>D22*E22</f>
        <v>3200</v>
      </c>
      <c r="H22" s="20">
        <f>G22*(1+$K$1)</f>
        <v>4000</v>
      </c>
      <c r="I22" s="15">
        <f>F22+14</f>
        <v>37049</v>
      </c>
      <c r="J22" s="8" t="str">
        <f t="shared" si="0"/>
        <v> </v>
      </c>
    </row>
    <row r="23" spans="1:10" ht="12.75">
      <c r="A23" s="10" t="s">
        <v>23</v>
      </c>
      <c r="B23" s="16">
        <v>846816</v>
      </c>
      <c r="C23" s="18">
        <v>996981</v>
      </c>
      <c r="D23" s="19">
        <v>8</v>
      </c>
      <c r="E23" s="17">
        <f>+C23/180</f>
        <v>5538.783333333334</v>
      </c>
      <c r="F23" s="11">
        <v>37034</v>
      </c>
      <c r="G23" s="20">
        <f>D23*E23</f>
        <v>44310.26666666667</v>
      </c>
      <c r="H23" s="20">
        <f>G23*(1+$K$1)</f>
        <v>55387.833333333336</v>
      </c>
      <c r="I23" s="15">
        <f>F23+14</f>
        <v>37048</v>
      </c>
      <c r="J23" s="8" t="str">
        <f t="shared" si="0"/>
        <v>étkészlet</v>
      </c>
    </row>
    <row r="24" spans="1:10" ht="12.75">
      <c r="A24" s="10" t="s">
        <v>19</v>
      </c>
      <c r="B24" s="16">
        <v>875966</v>
      </c>
      <c r="C24" s="18">
        <v>439338</v>
      </c>
      <c r="D24" s="17">
        <v>8</v>
      </c>
      <c r="E24" s="17">
        <v>6200</v>
      </c>
      <c r="F24" s="11">
        <v>37030</v>
      </c>
      <c r="G24" s="20">
        <f>D24*E24</f>
        <v>49600</v>
      </c>
      <c r="H24" s="20">
        <f>G24*(1+$K$1)</f>
        <v>62000</v>
      </c>
      <c r="I24" s="15">
        <f>F24+14</f>
        <v>37044</v>
      </c>
      <c r="J24" s="8" t="str">
        <f t="shared" si="0"/>
        <v>étkészlet</v>
      </c>
    </row>
    <row r="25" spans="1:10" ht="12.75">
      <c r="A25" s="10" t="s">
        <v>26</v>
      </c>
      <c r="B25" s="16">
        <v>964310</v>
      </c>
      <c r="C25" s="18">
        <v>439338</v>
      </c>
      <c r="D25" s="17">
        <v>4</v>
      </c>
      <c r="E25" s="17">
        <v>6200</v>
      </c>
      <c r="F25" s="11">
        <v>37037</v>
      </c>
      <c r="G25" s="20">
        <f>D25*E25</f>
        <v>24800</v>
      </c>
      <c r="H25" s="20">
        <f>G25*(1+$K$1)</f>
        <v>31000</v>
      </c>
      <c r="I25" s="15">
        <f>F25+14</f>
        <v>37051</v>
      </c>
      <c r="J25" s="8" t="str">
        <f t="shared" si="0"/>
        <v>walkman</v>
      </c>
    </row>
    <row r="26" spans="1:10" ht="12.75">
      <c r="A26" s="10" t="s">
        <v>32</v>
      </c>
      <c r="B26" s="16">
        <v>967476</v>
      </c>
      <c r="C26" s="18">
        <v>995666</v>
      </c>
      <c r="D26" s="17">
        <v>1</v>
      </c>
      <c r="E26" s="17">
        <v>3200</v>
      </c>
      <c r="F26" s="11">
        <v>37021</v>
      </c>
      <c r="G26" s="20">
        <f>D26*E26</f>
        <v>3200</v>
      </c>
      <c r="H26" s="20">
        <f>G26*(1+$K$1)</f>
        <v>4000</v>
      </c>
      <c r="I26" s="15">
        <f>F26+14</f>
        <v>37035</v>
      </c>
      <c r="J26" s="8" t="str">
        <f t="shared" si="0"/>
        <v> </v>
      </c>
    </row>
    <row r="27" spans="1:10" ht="12.75">
      <c r="A27" s="10" t="s">
        <v>21</v>
      </c>
      <c r="B27" s="16">
        <v>969809</v>
      </c>
      <c r="C27" s="18">
        <v>818733</v>
      </c>
      <c r="D27" s="19">
        <v>2</v>
      </c>
      <c r="E27" s="17">
        <f>+C27/180</f>
        <v>4548.516666666666</v>
      </c>
      <c r="F27" s="11">
        <v>37032</v>
      </c>
      <c r="G27" s="20">
        <f>D27*E27</f>
        <v>9097.033333333333</v>
      </c>
      <c r="H27" s="20">
        <f>G27*(1+$K$1)</f>
        <v>11371.291666666666</v>
      </c>
      <c r="I27" s="15">
        <f>F27+14</f>
        <v>37046</v>
      </c>
      <c r="J27" s="8" t="str">
        <f t="shared" si="0"/>
        <v>esernyő</v>
      </c>
    </row>
    <row r="28" spans="1:10" ht="12.75">
      <c r="A28" s="10" t="s">
        <v>17</v>
      </c>
      <c r="B28" s="16">
        <v>977439</v>
      </c>
      <c r="C28" s="18">
        <v>913527</v>
      </c>
      <c r="D28" s="17">
        <v>5</v>
      </c>
      <c r="E28" s="17">
        <v>5400</v>
      </c>
      <c r="F28" s="11">
        <v>37025</v>
      </c>
      <c r="G28" s="20">
        <f>D28*E28</f>
        <v>27000</v>
      </c>
      <c r="H28" s="20">
        <f>G28*(1+$K$1)</f>
        <v>33750</v>
      </c>
      <c r="I28" s="15">
        <f>F28+14</f>
        <v>37039</v>
      </c>
      <c r="J28" s="8" t="str">
        <f>VLOOKUP(H28,$L$2:$M$5,2)</f>
        <v>walkman</v>
      </c>
    </row>
    <row r="29" spans="2:8" ht="12.75">
      <c r="B29" s="19"/>
      <c r="C29" s="17"/>
      <c r="D29" s="19">
        <f>SUM(D2:D28)</f>
        <v>54</v>
      </c>
      <c r="E29" s="19"/>
      <c r="G29" s="19"/>
      <c r="H29" s="19"/>
    </row>
    <row r="30" ht="12.75">
      <c r="C30" s="9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ht="12.75">
      <c r="C35" s="9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4" ht="12.75">
      <c r="A161"/>
      <c r="B161"/>
      <c r="C161" s="7"/>
      <c r="D161" s="7"/>
    </row>
    <row r="162" spans="1:4" ht="12.75">
      <c r="A162"/>
      <c r="B162"/>
      <c r="C162" s="7"/>
      <c r="D162" s="7"/>
    </row>
    <row r="163" spans="1:4" ht="12.75">
      <c r="A163"/>
      <c r="B163"/>
      <c r="C163" s="7"/>
      <c r="D163" s="7"/>
    </row>
    <row r="164" spans="1:4" ht="12.75">
      <c r="A164"/>
      <c r="B164"/>
      <c r="C164" s="7"/>
      <c r="D164" s="7"/>
    </row>
    <row r="165" spans="1:4" ht="12.75">
      <c r="A165"/>
      <c r="B165"/>
      <c r="C165" s="7"/>
      <c r="D165" s="7"/>
    </row>
    <row r="166" spans="1:4" ht="12.75">
      <c r="A166"/>
      <c r="B166"/>
      <c r="C166" s="7"/>
      <c r="D166" s="7"/>
    </row>
    <row r="167" spans="1:4" ht="12.75">
      <c r="A167"/>
      <c r="B167"/>
      <c r="C167" s="7"/>
      <c r="D167" s="7"/>
    </row>
    <row r="168" spans="1:4" ht="12.75">
      <c r="A168"/>
      <c r="B168"/>
      <c r="C168" s="7"/>
      <c r="D168" s="7"/>
    </row>
    <row r="169" spans="1:4" ht="12.75">
      <c r="A169"/>
      <c r="B169"/>
      <c r="C169" s="7"/>
      <c r="D169" s="7"/>
    </row>
    <row r="170" spans="1:4" ht="12.75">
      <c r="A170"/>
      <c r="B170"/>
      <c r="C170" s="7"/>
      <c r="D170" s="7"/>
    </row>
    <row r="171" spans="1:4" ht="12.75">
      <c r="A171"/>
      <c r="B171"/>
      <c r="C171" s="7"/>
      <c r="D171" s="7"/>
    </row>
    <row r="172" spans="1:4" ht="12.75">
      <c r="A172"/>
      <c r="B172"/>
      <c r="C172" s="7"/>
      <c r="D172" s="7"/>
    </row>
    <row r="173" spans="1:4" ht="12.75">
      <c r="A173"/>
      <c r="B173"/>
      <c r="C173" s="7"/>
      <c r="D173" s="7"/>
    </row>
    <row r="174" spans="1:4" ht="12.75">
      <c r="A174"/>
      <c r="B174"/>
      <c r="C174" s="7"/>
      <c r="D174" s="7"/>
    </row>
    <row r="175" spans="1:4" ht="12.75">
      <c r="A175"/>
      <c r="B175"/>
      <c r="C175" s="7"/>
      <c r="D175" s="7"/>
    </row>
    <row r="176" spans="1:4" ht="12.75">
      <c r="A176"/>
      <c r="B176"/>
      <c r="C176" s="7"/>
      <c r="D176" s="7"/>
    </row>
    <row r="177" spans="1:4" ht="12.75">
      <c r="A177"/>
      <c r="B177"/>
      <c r="C177" s="7"/>
      <c r="D177" s="7"/>
    </row>
    <row r="178" spans="1:4" ht="12.75">
      <c r="A178"/>
      <c r="B178"/>
      <c r="C178" s="7"/>
      <c r="D178" s="7"/>
    </row>
    <row r="179" spans="1:4" ht="12.75">
      <c r="A179"/>
      <c r="B179"/>
      <c r="C179" s="7"/>
      <c r="D179" s="7"/>
    </row>
    <row r="180" spans="1:4" ht="12.75">
      <c r="A180"/>
      <c r="B180"/>
      <c r="C180" s="7"/>
      <c r="D180" s="7"/>
    </row>
    <row r="181" spans="1:4" ht="12.75">
      <c r="A181"/>
      <c r="B181"/>
      <c r="C181" s="7"/>
      <c r="D181" s="7"/>
    </row>
    <row r="182" spans="1:4" ht="12.75">
      <c r="A182"/>
      <c r="B182"/>
      <c r="C182" s="7"/>
      <c r="D182" s="7"/>
    </row>
    <row r="183" spans="1:4" ht="12.75">
      <c r="A183"/>
      <c r="B183"/>
      <c r="C183" s="7"/>
      <c r="D183" s="7"/>
    </row>
    <row r="184" spans="1:4" ht="12.75">
      <c r="A184"/>
      <c r="B184"/>
      <c r="C184" s="7"/>
      <c r="D184" s="7"/>
    </row>
    <row r="185" spans="1:4" ht="12.75">
      <c r="A185"/>
      <c r="B185"/>
      <c r="C185" s="7"/>
      <c r="D185" s="7"/>
    </row>
    <row r="186" spans="1:4" ht="12.75">
      <c r="A186"/>
      <c r="B186"/>
      <c r="C186" s="7"/>
      <c r="D186" s="7"/>
    </row>
    <row r="187" spans="1:4" ht="12.75">
      <c r="A187"/>
      <c r="B187"/>
      <c r="C187" s="7"/>
      <c r="D187" s="7"/>
    </row>
    <row r="188" spans="1:4" ht="12.75">
      <c r="A188"/>
      <c r="B188"/>
      <c r="C188" s="7"/>
      <c r="D188" s="7"/>
    </row>
    <row r="189" spans="1:4" ht="12.75">
      <c r="A189"/>
      <c r="B189"/>
      <c r="C189" s="7"/>
      <c r="D189" s="7"/>
    </row>
    <row r="190" spans="1:4" ht="12.75">
      <c r="A190"/>
      <c r="B190"/>
      <c r="C190" s="7"/>
      <c r="D190" s="7"/>
    </row>
    <row r="191" spans="1:4" ht="12.75">
      <c r="A191"/>
      <c r="B191"/>
      <c r="C191" s="7"/>
      <c r="D191" s="7"/>
    </row>
    <row r="192" spans="1:4" ht="12.75">
      <c r="A192"/>
      <c r="B192"/>
      <c r="C192" s="7"/>
      <c r="D192" s="7"/>
    </row>
    <row r="193" spans="1:4" ht="12.75">
      <c r="A193"/>
      <c r="B193"/>
      <c r="C193" s="7"/>
      <c r="D193" s="7"/>
    </row>
    <row r="194" spans="1:4" ht="12.75">
      <c r="A194"/>
      <c r="B194"/>
      <c r="C194" s="7"/>
      <c r="D194" s="7"/>
    </row>
    <row r="195" spans="1:4" ht="12.75">
      <c r="A195"/>
      <c r="B195"/>
      <c r="C195" s="7"/>
      <c r="D195" s="7"/>
    </row>
    <row r="196" spans="1:4" ht="12.75">
      <c r="A196"/>
      <c r="B196"/>
      <c r="C196" s="7"/>
      <c r="D196" s="7"/>
    </row>
    <row r="197" spans="1:4" ht="12.75">
      <c r="A197"/>
      <c r="B197"/>
      <c r="C197" s="7"/>
      <c r="D197" s="7"/>
    </row>
    <row r="198" spans="1:4" ht="12.75">
      <c r="A198"/>
      <c r="B198"/>
      <c r="C198" s="7"/>
      <c r="D198" s="7"/>
    </row>
    <row r="199" spans="1:4" ht="12.75">
      <c r="A199"/>
      <c r="B199"/>
      <c r="C199" s="7"/>
      <c r="D199" s="7"/>
    </row>
    <row r="200" spans="1:4" ht="12.75">
      <c r="A200"/>
      <c r="B200"/>
      <c r="C200" s="7"/>
      <c r="D200" s="7"/>
    </row>
    <row r="201" spans="1:4" ht="12.75">
      <c r="A201"/>
      <c r="B201"/>
      <c r="C201" s="7"/>
      <c r="D201" s="7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 s="6"/>
    </row>
    <row r="245" spans="1:2" ht="12.75">
      <c r="A245"/>
      <c r="B245" s="6"/>
    </row>
    <row r="246" spans="1:2" ht="12.75">
      <c r="A246"/>
      <c r="B246" s="6"/>
    </row>
    <row r="247" spans="1:2" ht="12.75">
      <c r="A247"/>
      <c r="B247" s="6"/>
    </row>
    <row r="248" spans="1:2" ht="12.75">
      <c r="A248"/>
      <c r="B248" s="6"/>
    </row>
    <row r="249" spans="1:2" ht="12.75">
      <c r="A249"/>
      <c r="B249" s="6"/>
    </row>
    <row r="250" spans="1:2" ht="12.75">
      <c r="A250"/>
      <c r="B250" s="6"/>
    </row>
    <row r="251" spans="1:2" ht="12.75">
      <c r="A251"/>
      <c r="B251" s="6"/>
    </row>
    <row r="252" spans="1:2" ht="12.75">
      <c r="A252"/>
      <c r="B252" s="6"/>
    </row>
    <row r="253" spans="1:2" ht="12.75">
      <c r="A253"/>
      <c r="B253" s="6"/>
    </row>
    <row r="254" spans="1:2" ht="12.75">
      <c r="A254"/>
      <c r="B254" s="6"/>
    </row>
    <row r="255" spans="1:2" ht="12.75">
      <c r="A255"/>
      <c r="B255" s="6"/>
    </row>
    <row r="256" spans="1:2" ht="12.75">
      <c r="A256"/>
      <c r="B256" s="6"/>
    </row>
    <row r="257" spans="1:2" ht="12.75">
      <c r="A257"/>
      <c r="B257" s="6"/>
    </row>
    <row r="258" spans="1:2" ht="12.75">
      <c r="A258"/>
      <c r="B258" s="6"/>
    </row>
    <row r="259" spans="1:2" ht="12.75">
      <c r="A259"/>
      <c r="B259" s="6"/>
    </row>
    <row r="260" spans="1:2" ht="12.75">
      <c r="A260"/>
      <c r="B260" s="6"/>
    </row>
    <row r="261" spans="1:2" ht="12.75">
      <c r="A261"/>
      <c r="B261" s="6"/>
    </row>
    <row r="262" spans="1:2" ht="12.75">
      <c r="A262"/>
      <c r="B262" s="6"/>
    </row>
    <row r="263" spans="1:2" ht="12.75">
      <c r="A263"/>
      <c r="B263" s="6"/>
    </row>
    <row r="264" spans="1:2" ht="12.75">
      <c r="A264"/>
      <c r="B264" s="6"/>
    </row>
    <row r="265" spans="1:2" ht="12.75">
      <c r="A265"/>
      <c r="B265" s="6"/>
    </row>
    <row r="266" spans="1:2" ht="12.75">
      <c r="A266"/>
      <c r="B266" s="6"/>
    </row>
    <row r="267" spans="1:2" ht="12.75">
      <c r="A267"/>
      <c r="B267" s="6"/>
    </row>
    <row r="268" spans="1:2" ht="12.75">
      <c r="A268"/>
      <c r="B268" s="6"/>
    </row>
    <row r="269" spans="1:2" ht="12.75">
      <c r="A269"/>
      <c r="B269" s="6"/>
    </row>
    <row r="270" spans="1:2" ht="12.75">
      <c r="A270"/>
      <c r="B270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42. feladat</dc:title>
  <dc:subject>ECDL</dc:subject>
  <dc:creator>NJSZT</dc:creator>
  <cp:keywords/>
  <dc:description/>
  <cp:lastModifiedBy>Gudics Lajosné</cp:lastModifiedBy>
  <dcterms:created xsi:type="dcterms:W3CDTF">2000-10-25T15:27:03Z</dcterms:created>
  <dcterms:modified xsi:type="dcterms:W3CDTF">2008-11-05T22:00:41Z</dcterms:modified>
  <cp:category/>
  <cp:version/>
  <cp:contentType/>
  <cp:contentStatus/>
</cp:coreProperties>
</file>